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<sst xmlns="http://schemas.openxmlformats.org/spreadsheetml/2006/main" count="45" uniqueCount="45">
  <si>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Regneark for varmluftsballon</t>
  </si>
  <si>
    <t>Nedenstående størrelser er i SI-enheder. De med grøn farve markerede størrelser</t>
  </si>
  <si>
    <t>R</t>
  </si>
  <si>
    <t>r</t>
  </si>
  <si>
    <t>O</t>
  </si>
  <si>
    <t>n</t>
  </si>
  <si>
    <t>Ballonradius</t>
  </si>
  <si>
    <t>Åbningsradius</t>
  </si>
  <si>
    <t>Ballonvinkel</t>
  </si>
  <si>
    <t>Antal strimler</t>
  </si>
  <si>
    <t>Åbningsomkreds</t>
  </si>
  <si>
    <t>Limkant</t>
  </si>
  <si>
    <t>Delepunkt</t>
  </si>
  <si>
    <t>Max bredde</t>
  </si>
  <si>
    <t>Ballonvolumen</t>
  </si>
  <si>
    <t>Ballonoverflade</t>
  </si>
  <si>
    <t>Ballonhøjde</t>
  </si>
  <si>
    <r>
      <t xml:space="preserve">j  </t>
    </r>
    <r>
      <rPr>
        <sz val="9"/>
        <rFont val="Arial"/>
        <family val="2"/>
      </rPr>
      <t>(grader)</t>
    </r>
  </si>
  <si>
    <r>
      <t xml:space="preserve">j  </t>
    </r>
    <r>
      <rPr>
        <sz val="9"/>
        <rFont val="Arial"/>
        <family val="2"/>
      </rPr>
      <t>(radianer)</t>
    </r>
  </si>
  <si>
    <r>
      <t>D</t>
    </r>
    <r>
      <rPr>
        <i/>
        <sz val="9"/>
        <rFont val="Arial"/>
        <family val="2"/>
      </rPr>
      <t>b</t>
    </r>
  </si>
  <si>
    <r>
      <t>s</t>
    </r>
    <r>
      <rPr>
        <sz val="9"/>
        <rFont val="Arial"/>
        <family val="2"/>
      </rPr>
      <t>_del</t>
    </r>
  </si>
  <si>
    <r>
      <t xml:space="preserve">Maximum </t>
    </r>
    <r>
      <rPr>
        <i/>
        <sz val="9"/>
        <rFont val="Arial"/>
        <family val="2"/>
      </rPr>
      <t>s</t>
    </r>
  </si>
  <si>
    <r>
      <t>s</t>
    </r>
    <r>
      <rPr>
        <sz val="9"/>
        <rFont val="Arial"/>
        <family val="2"/>
      </rPr>
      <t>_max</t>
    </r>
  </si>
  <si>
    <r>
      <t xml:space="preserve">Step i </t>
    </r>
    <r>
      <rPr>
        <i/>
        <sz val="9"/>
        <rFont val="Arial"/>
        <family val="2"/>
      </rPr>
      <t>s</t>
    </r>
  </si>
  <si>
    <r>
      <t>D</t>
    </r>
    <r>
      <rPr>
        <i/>
        <sz val="9"/>
        <rFont val="Arial"/>
        <family val="2"/>
      </rPr>
      <t>s</t>
    </r>
  </si>
  <si>
    <r>
      <t>b</t>
    </r>
    <r>
      <rPr>
        <sz val="9"/>
        <rFont val="Arial"/>
        <family val="2"/>
      </rPr>
      <t>_max</t>
    </r>
  </si>
  <si>
    <r>
      <t>V</t>
    </r>
    <r>
      <rPr>
        <sz val="9"/>
        <rFont val="Arial"/>
        <family val="2"/>
      </rPr>
      <t>_ballon</t>
    </r>
  </si>
  <si>
    <r>
      <t>S</t>
    </r>
    <r>
      <rPr>
        <sz val="9"/>
        <rFont val="Arial"/>
        <family val="2"/>
      </rPr>
      <t>_ballon</t>
    </r>
  </si>
  <si>
    <r>
      <t>h</t>
    </r>
    <r>
      <rPr>
        <sz val="9"/>
        <rFont val="Arial"/>
        <family val="2"/>
      </rPr>
      <t>_ballon</t>
    </r>
  </si>
  <si>
    <t>Buelængde</t>
  </si>
  <si>
    <t>s</t>
  </si>
  <si>
    <r>
      <t>½</t>
    </r>
    <r>
      <rPr>
        <i/>
        <sz val="9"/>
        <rFont val="Arial"/>
        <family val="2"/>
      </rPr>
      <t>b</t>
    </r>
    <r>
      <rPr>
        <sz val="9"/>
        <rFont val="Arial"/>
        <family val="2"/>
      </rPr>
      <t>(</t>
    </r>
    <r>
      <rPr>
        <i/>
        <sz val="9"/>
        <rFont val="Arial"/>
        <family val="2"/>
      </rPr>
      <t>s</t>
    </r>
    <r>
      <rPr>
        <sz val="9"/>
        <rFont val="Arial"/>
        <family val="2"/>
      </rPr>
      <t xml:space="preserve">) + </t>
    </r>
    <r>
      <rPr>
        <sz val="9"/>
        <rFont val="Symbol"/>
        <family val="1"/>
      </rPr>
      <t>D</t>
    </r>
    <r>
      <rPr>
        <i/>
        <sz val="9"/>
        <rFont val="Arial"/>
        <family val="2"/>
      </rPr>
      <t>b</t>
    </r>
  </si>
  <si>
    <t>(&gt; 90°)</t>
  </si>
  <si>
    <t>Halve strimmelbredde</t>
  </si>
  <si>
    <t>inklusiv limkant</t>
  </si>
  <si>
    <t>skal vælges, resten beregnes af regnearket. Alle længdemål er i meter.</t>
  </si>
  <si>
    <r>
      <t xml:space="preserve"> m</t>
    </r>
    <r>
      <rPr>
        <vertAlign val="superscript"/>
        <sz val="9"/>
        <rFont val="Arial"/>
        <family val="2"/>
      </rPr>
      <t>3</t>
    </r>
  </si>
  <si>
    <r>
      <t xml:space="preserve"> m</t>
    </r>
    <r>
      <rPr>
        <vertAlign val="superscript"/>
        <sz val="9"/>
        <rFont val="Arial"/>
        <family val="2"/>
      </rPr>
      <t>2</t>
    </r>
  </si>
  <si>
    <t xml:space="preserve">Nedkopier de to med gult </t>
  </si>
  <si>
    <t>markerede felter til der</t>
  </si>
  <si>
    <t>fremkommer tomme celler</t>
  </si>
  <si>
    <t>Instruktion</t>
  </si>
  <si>
    <t>hvis du har brug for ekstra</t>
  </si>
  <si>
    <t>celler.</t>
  </si>
  <si>
    <t>(incl. limkanter)</t>
  </si>
</sst>
</file>

<file path=xl/styles.xml><?xml version="1.0" encoding="utf-8"?>
<styleSheet xmlns="http://schemas.openxmlformats.org/spreadsheetml/2006/main">
  <numFmts count="1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0"/>
    <numFmt numFmtId="172" formatCode="0.00000000000"/>
    <numFmt numFmtId="173" formatCode="0.000000000"/>
  </numFmts>
  <fonts count="9">
    <font>
      <sz val="10"/>
      <name val="Arial"/>
      <family val="0"/>
    </font>
    <font>
      <sz val="18"/>
      <name val="Arial"/>
      <family val="2"/>
    </font>
    <font>
      <sz val="9"/>
      <name val="Arial"/>
      <family val="0"/>
    </font>
    <font>
      <sz val="9"/>
      <name val="Symbol"/>
      <family val="1"/>
    </font>
    <font>
      <i/>
      <sz val="9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8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9" fontId="2" fillId="2" borderId="1" xfId="0" applyNumberFormat="1" applyFont="1" applyFill="1" applyBorder="1" applyAlignment="1">
      <alignment/>
    </xf>
    <xf numFmtId="0" fontId="2" fillId="2" borderId="1" xfId="0" applyFont="1" applyFill="1" applyBorder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9" fontId="2" fillId="0" borderId="0" xfId="0" applyNumberFormat="1" applyFont="1" applyAlignment="1">
      <alignment horizontal="center"/>
    </xf>
    <xf numFmtId="2" fontId="2" fillId="3" borderId="2" xfId="0" applyNumberFormat="1" applyFont="1" applyFill="1" applyBorder="1" applyAlignment="1">
      <alignment horizontal="center"/>
    </xf>
    <xf numFmtId="169" fontId="2" fillId="3" borderId="2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2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0"/>
  <sheetViews>
    <sheetView tabSelected="1" workbookViewId="0" topLeftCell="A1">
      <selection activeCell="E6" sqref="E6"/>
    </sheetView>
  </sheetViews>
  <sheetFormatPr defaultColWidth="9.140625" defaultRowHeight="12.75"/>
  <cols>
    <col min="1" max="1" width="15.7109375" style="0" customWidth="1"/>
    <col min="2" max="2" width="18.7109375" style="0" customWidth="1"/>
    <col min="3" max="4" width="12.7109375" style="0" customWidth="1"/>
  </cols>
  <sheetData>
    <row r="1" ht="23.25">
      <c r="A1" s="1" t="s">
        <v>0</v>
      </c>
    </row>
    <row r="3" spans="1:8" ht="12.75">
      <c r="A3" s="4" t="s">
        <v>1</v>
      </c>
      <c r="B3" s="2"/>
      <c r="C3" s="2"/>
      <c r="D3" s="2"/>
      <c r="E3" s="2"/>
      <c r="F3" s="2"/>
      <c r="G3" s="2"/>
      <c r="H3" s="2"/>
    </row>
    <row r="4" spans="1:8" ht="12.75">
      <c r="A4" s="4" t="s">
        <v>35</v>
      </c>
      <c r="B4" s="2"/>
      <c r="C4" s="2"/>
      <c r="D4" s="2"/>
      <c r="E4" s="2"/>
      <c r="F4" s="2"/>
      <c r="G4" s="2"/>
      <c r="H4" s="2"/>
    </row>
    <row r="5" spans="1:8" ht="13.5" thickBot="1">
      <c r="A5" s="2"/>
      <c r="B5" s="2"/>
      <c r="C5" s="2"/>
      <c r="D5" s="2"/>
      <c r="E5" s="2"/>
      <c r="F5" s="2"/>
      <c r="G5" s="2"/>
      <c r="H5" s="2"/>
    </row>
    <row r="6" spans="1:8" ht="13.5" thickBot="1">
      <c r="A6" s="2" t="s">
        <v>6</v>
      </c>
      <c r="B6" s="2"/>
      <c r="C6" s="4" t="s">
        <v>2</v>
      </c>
      <c r="D6" s="7">
        <v>1.3</v>
      </c>
      <c r="E6" s="2"/>
      <c r="F6" s="2"/>
      <c r="G6" s="2"/>
      <c r="H6" s="2"/>
    </row>
    <row r="7" spans="1:8" ht="13.5" thickBot="1">
      <c r="A7" s="2" t="s">
        <v>7</v>
      </c>
      <c r="B7" s="2"/>
      <c r="C7" s="4" t="s">
        <v>3</v>
      </c>
      <c r="D7" s="7">
        <v>0.5</v>
      </c>
      <c r="E7" s="2"/>
      <c r="F7" s="2"/>
      <c r="G7" s="2"/>
      <c r="H7" s="2"/>
    </row>
    <row r="8" spans="1:8" ht="13.5" thickBot="1">
      <c r="A8" s="2" t="s">
        <v>10</v>
      </c>
      <c r="B8" s="2"/>
      <c r="C8" s="4" t="s">
        <v>4</v>
      </c>
      <c r="D8" s="6">
        <f>2*PI()*D7</f>
        <v>3.141592653589793</v>
      </c>
      <c r="E8" s="2"/>
      <c r="F8" s="2"/>
      <c r="G8" s="2"/>
      <c r="H8" s="2"/>
    </row>
    <row r="9" spans="1:8" ht="13.5" thickBot="1">
      <c r="A9" s="2" t="s">
        <v>8</v>
      </c>
      <c r="B9" s="2"/>
      <c r="C9" s="3" t="s">
        <v>17</v>
      </c>
      <c r="D9" s="8">
        <v>115</v>
      </c>
      <c r="E9" s="14" t="s">
        <v>32</v>
      </c>
      <c r="F9" s="2"/>
      <c r="G9" s="2"/>
      <c r="H9" s="2"/>
    </row>
    <row r="10" spans="1:8" ht="13.5" thickBot="1">
      <c r="A10" s="2"/>
      <c r="B10" s="2"/>
      <c r="C10" s="3" t="s">
        <v>18</v>
      </c>
      <c r="D10" s="5">
        <f>D9*PI()/180</f>
        <v>2.007128639793479</v>
      </c>
      <c r="E10" s="2"/>
      <c r="F10" s="2"/>
      <c r="G10" s="2"/>
      <c r="H10" s="2"/>
    </row>
    <row r="11" spans="1:8" ht="13.5" thickBot="1">
      <c r="A11" s="2" t="s">
        <v>9</v>
      </c>
      <c r="B11" s="2"/>
      <c r="C11" s="4" t="s">
        <v>5</v>
      </c>
      <c r="D11" s="8">
        <v>12</v>
      </c>
      <c r="E11" s="2"/>
      <c r="F11" s="2"/>
      <c r="G11" s="2"/>
      <c r="H11" s="2"/>
    </row>
    <row r="12" spans="1:8" ht="13.5" thickBot="1">
      <c r="A12" s="2" t="s">
        <v>11</v>
      </c>
      <c r="B12" s="2"/>
      <c r="C12" s="3" t="s">
        <v>19</v>
      </c>
      <c r="D12" s="7">
        <v>0.02</v>
      </c>
      <c r="E12" s="2"/>
      <c r="F12" s="2"/>
      <c r="G12" s="2"/>
      <c r="H12" s="2"/>
    </row>
    <row r="13" spans="1:8" ht="12.75">
      <c r="A13" s="2" t="s">
        <v>12</v>
      </c>
      <c r="B13" s="2"/>
      <c r="C13" s="4" t="s">
        <v>20</v>
      </c>
      <c r="D13" s="6">
        <f>D10*D6</f>
        <v>2.609267231731523</v>
      </c>
      <c r="E13" s="2"/>
      <c r="F13" s="2"/>
      <c r="G13" s="2"/>
      <c r="H13" s="2"/>
    </row>
    <row r="14" spans="1:8" ht="13.5" thickBot="1">
      <c r="A14" s="2" t="s">
        <v>21</v>
      </c>
      <c r="B14" s="2"/>
      <c r="C14" s="4" t="s">
        <v>22</v>
      </c>
      <c r="D14" s="6">
        <f>D7/COS(D10)-D6*TAN(D10)+D6*D10</f>
        <v>4.2140254368177015</v>
      </c>
      <c r="E14" s="2"/>
      <c r="F14" s="2"/>
      <c r="G14" s="2"/>
      <c r="H14" s="2"/>
    </row>
    <row r="15" spans="1:8" ht="13.5" thickBot="1">
      <c r="A15" s="2" t="s">
        <v>23</v>
      </c>
      <c r="B15" s="2"/>
      <c r="C15" s="3" t="s">
        <v>24</v>
      </c>
      <c r="D15" s="7">
        <v>0.25</v>
      </c>
      <c r="E15" s="2"/>
      <c r="F15" s="2"/>
      <c r="G15" s="2"/>
      <c r="H15" s="2"/>
    </row>
    <row r="16" spans="1:8" ht="12.75">
      <c r="A16" s="2" t="s">
        <v>13</v>
      </c>
      <c r="B16" s="2" t="s">
        <v>44</v>
      </c>
      <c r="C16" s="4" t="s">
        <v>25</v>
      </c>
      <c r="D16" s="6">
        <f>2*PI()*D6/D11+2*D12</f>
        <v>0.7206784082777885</v>
      </c>
      <c r="E16" s="2"/>
      <c r="F16" s="2"/>
      <c r="G16" s="2"/>
      <c r="H16" s="2"/>
    </row>
    <row r="17" spans="1:8" ht="13.5">
      <c r="A17" s="2" t="s">
        <v>14</v>
      </c>
      <c r="B17" s="2"/>
      <c r="C17" s="4" t="s">
        <v>26</v>
      </c>
      <c r="D17" s="9">
        <f>PI()/3*D6^3*(2-COS(D10)-1/COS(D10))+PI()/3*D7^3*TAN(D10)</f>
        <v>10.736889091622121</v>
      </c>
      <c r="E17" s="2" t="s">
        <v>36</v>
      </c>
      <c r="F17" s="2"/>
      <c r="G17" s="2"/>
      <c r="H17" s="2"/>
    </row>
    <row r="18" spans="1:8" ht="13.5">
      <c r="A18" s="2" t="s">
        <v>15</v>
      </c>
      <c r="B18" s="2"/>
      <c r="C18" s="4" t="s">
        <v>27</v>
      </c>
      <c r="D18" s="9">
        <f>2*PI()*D6^2*(1-COS(D10))+PI()*(D7^2-D6^2*(SIN(D10))^2)/COS(D10)</f>
        <v>23.566830524861604</v>
      </c>
      <c r="E18" s="2" t="s">
        <v>37</v>
      </c>
      <c r="F18" s="2"/>
      <c r="G18" s="2"/>
      <c r="H18" s="2"/>
    </row>
    <row r="19" spans="1:8" ht="12.75">
      <c r="A19" s="2" t="s">
        <v>16</v>
      </c>
      <c r="B19" s="2"/>
      <c r="C19" s="4" t="s">
        <v>28</v>
      </c>
      <c r="D19" s="6">
        <f>D6*(1-1/COS(D10))+D7*TAN(D10)</f>
        <v>3.303808597843469</v>
      </c>
      <c r="E19" s="2"/>
      <c r="F19" s="2"/>
      <c r="G19" s="2"/>
      <c r="H19" s="2"/>
    </row>
    <row r="20" spans="1:8" ht="13.5" thickBot="1">
      <c r="A20" s="2"/>
      <c r="B20" s="2"/>
      <c r="C20" s="2"/>
      <c r="D20" s="2"/>
      <c r="E20" s="2"/>
      <c r="F20" s="2"/>
      <c r="G20" s="2"/>
      <c r="H20" s="2"/>
    </row>
    <row r="21" spans="1:8" ht="12.75">
      <c r="A21" s="20" t="s">
        <v>29</v>
      </c>
      <c r="B21" s="21" t="s">
        <v>33</v>
      </c>
      <c r="C21" s="10"/>
      <c r="D21" s="10"/>
      <c r="E21" s="10"/>
      <c r="F21" s="2"/>
      <c r="G21" s="2"/>
      <c r="H21" s="2"/>
    </row>
    <row r="22" spans="1:8" ht="12.75">
      <c r="A22" s="22"/>
      <c r="B22" s="23" t="s">
        <v>34</v>
      </c>
      <c r="C22" s="11"/>
      <c r="D22" s="11"/>
      <c r="E22" s="10"/>
      <c r="F22" s="2"/>
      <c r="G22" s="2"/>
      <c r="H22" s="2"/>
    </row>
    <row r="23" spans="1:8" ht="13.5" thickBot="1">
      <c r="A23" s="24" t="s">
        <v>30</v>
      </c>
      <c r="B23" s="25" t="s">
        <v>31</v>
      </c>
      <c r="C23" s="11"/>
      <c r="D23" s="11"/>
      <c r="E23" s="10"/>
      <c r="G23" s="2"/>
      <c r="H23" s="2"/>
    </row>
    <row r="24" spans="1:8" ht="12.75">
      <c r="A24" s="13">
        <v>0</v>
      </c>
      <c r="B24" s="17">
        <f aca="true" t="shared" si="0" ref="B24:B55">IF(A24="","",IF(A24&lt;$D$13,PI()*$D$6*SIN(A24/$D$6)/$D$11+$D$12,PI()*($D$6*SIN($D$10)+(A24-$D$10*$D$6)*COS($D$10))/$D$11+$D$12))</f>
        <v>0.02</v>
      </c>
      <c r="C24" s="12"/>
      <c r="D24" s="19" t="s">
        <v>41</v>
      </c>
      <c r="E24" s="10"/>
      <c r="G24" s="2"/>
      <c r="H24" s="2"/>
    </row>
    <row r="25" spans="1:8" ht="12.75">
      <c r="A25" s="16">
        <f aca="true" t="shared" si="1" ref="A25:A56">IF(A24&gt;=$D$14,"",IF((A24+$D$15)&gt;$D$14,$D$14,A24+$D$15))</f>
        <v>0.25</v>
      </c>
      <c r="B25" s="15">
        <f t="shared" si="0"/>
        <v>0.08504717849974339</v>
      </c>
      <c r="C25" s="11"/>
      <c r="D25" s="18" t="s">
        <v>38</v>
      </c>
      <c r="E25" s="4"/>
      <c r="G25" s="2"/>
      <c r="H25" s="2"/>
    </row>
    <row r="26" spans="1:8" ht="12.75">
      <c r="A26" s="13">
        <f t="shared" si="1"/>
        <v>0.5</v>
      </c>
      <c r="B26" s="15">
        <f t="shared" si="0"/>
        <v>0.14769617062562543</v>
      </c>
      <c r="C26" s="11"/>
      <c r="D26" s="18" t="s">
        <v>39</v>
      </c>
      <c r="E26" s="4"/>
      <c r="G26" s="2"/>
      <c r="H26" s="2"/>
    </row>
    <row r="27" spans="1:5" ht="12.75">
      <c r="A27" s="13">
        <f t="shared" si="1"/>
        <v>0.75</v>
      </c>
      <c r="B27" s="15">
        <f t="shared" si="0"/>
        <v>0.20563720733435042</v>
      </c>
      <c r="C27" s="11"/>
      <c r="D27" s="18" t="s">
        <v>40</v>
      </c>
      <c r="E27" s="4"/>
    </row>
    <row r="28" spans="1:5" ht="12.75">
      <c r="A28" s="13">
        <f t="shared" si="1"/>
        <v>1</v>
      </c>
      <c r="B28" s="15">
        <f t="shared" si="0"/>
        <v>0.2567340944369143</v>
      </c>
      <c r="C28" s="11"/>
      <c r="D28" s="26" t="s">
        <v>42</v>
      </c>
      <c r="E28" s="10"/>
    </row>
    <row r="29" spans="1:5" ht="12.75">
      <c r="A29" s="13">
        <f t="shared" si="1"/>
        <v>1.25</v>
      </c>
      <c r="B29" s="15">
        <f t="shared" si="0"/>
        <v>0.2991029706925626</v>
      </c>
      <c r="C29" s="11"/>
      <c r="D29" s="26" t="s">
        <v>43</v>
      </c>
      <c r="E29" s="10"/>
    </row>
    <row r="30" spans="1:5" ht="12.75">
      <c r="A30" s="13">
        <f t="shared" si="1"/>
        <v>1.5</v>
      </c>
      <c r="B30" s="15">
        <f t="shared" si="0"/>
        <v>0.3311817627868853</v>
      </c>
      <c r="C30" s="11"/>
      <c r="D30" s="11"/>
      <c r="E30" s="10"/>
    </row>
    <row r="31" spans="1:5" ht="12.75">
      <c r="A31" s="13">
        <f t="shared" si="1"/>
        <v>1.75</v>
      </c>
      <c r="B31" s="15">
        <f t="shared" si="0"/>
        <v>0.35178777649908954</v>
      </c>
      <c r="C31" s="11"/>
      <c r="D31" s="11"/>
      <c r="E31" s="10"/>
    </row>
    <row r="32" spans="1:5" ht="12.75">
      <c r="A32" s="13">
        <f t="shared" si="1"/>
        <v>2</v>
      </c>
      <c r="B32" s="15">
        <f t="shared" si="0"/>
        <v>0.3601613007633923</v>
      </c>
      <c r="C32" s="11"/>
      <c r="D32" s="11"/>
      <c r="E32" s="10"/>
    </row>
    <row r="33" spans="1:5" ht="12.75">
      <c r="A33" s="13">
        <f t="shared" si="1"/>
        <v>2.25</v>
      </c>
      <c r="B33" s="15">
        <f t="shared" si="0"/>
        <v>0.3559936170119018</v>
      </c>
      <c r="C33" s="11"/>
      <c r="D33" s="11"/>
      <c r="E33" s="10"/>
    </row>
    <row r="34" spans="1:5" ht="12.75">
      <c r="A34" s="13">
        <f t="shared" si="1"/>
        <v>2.5</v>
      </c>
      <c r="B34" s="15">
        <f t="shared" si="0"/>
        <v>0.3394383811389076</v>
      </c>
      <c r="C34" s="11"/>
      <c r="D34" s="11"/>
      <c r="E34" s="10"/>
    </row>
    <row r="35" spans="1:5" ht="12.75">
      <c r="A35" s="13">
        <f t="shared" si="1"/>
        <v>2.75</v>
      </c>
      <c r="B35" s="15">
        <f t="shared" si="0"/>
        <v>0.3128812282752764</v>
      </c>
      <c r="C35" s="11"/>
      <c r="D35" s="11"/>
      <c r="E35" s="10"/>
    </row>
    <row r="36" spans="1:5" ht="12.75">
      <c r="A36" s="13">
        <f t="shared" si="1"/>
        <v>3</v>
      </c>
      <c r="B36" s="15">
        <f t="shared" si="0"/>
        <v>0.28522092772616253</v>
      </c>
      <c r="C36" s="11"/>
      <c r="D36" s="11"/>
      <c r="E36" s="10"/>
    </row>
    <row r="37" spans="1:5" ht="12.75">
      <c r="A37" s="13">
        <f t="shared" si="1"/>
        <v>3.25</v>
      </c>
      <c r="B37" s="15">
        <f t="shared" si="0"/>
        <v>0.25756062717704853</v>
      </c>
      <c r="C37" s="11"/>
      <c r="D37" s="11"/>
      <c r="E37" s="10"/>
    </row>
    <row r="38" spans="1:5" ht="12.75">
      <c r="A38" s="13">
        <f t="shared" si="1"/>
        <v>3.5</v>
      </c>
      <c r="B38" s="15">
        <f t="shared" si="0"/>
        <v>0.22990032662793458</v>
      </c>
      <c r="C38" s="11"/>
      <c r="D38" s="11"/>
      <c r="E38" s="10"/>
    </row>
    <row r="39" spans="1:5" ht="12.75">
      <c r="A39" s="13">
        <f t="shared" si="1"/>
        <v>3.75</v>
      </c>
      <c r="B39" s="15">
        <f t="shared" si="0"/>
        <v>0.20224002607882063</v>
      </c>
      <c r="C39" s="11"/>
      <c r="D39" s="11"/>
      <c r="E39" s="10"/>
    </row>
    <row r="40" spans="1:5" ht="12.75">
      <c r="A40" s="13">
        <f t="shared" si="1"/>
        <v>4</v>
      </c>
      <c r="B40" s="15">
        <f t="shared" si="0"/>
        <v>0.1745797255297067</v>
      </c>
      <c r="C40" s="11"/>
      <c r="D40" s="11"/>
      <c r="E40" s="10"/>
    </row>
    <row r="41" spans="1:5" ht="12.75">
      <c r="A41" s="13">
        <f t="shared" si="1"/>
        <v>4.2140254368177015</v>
      </c>
      <c r="B41" s="15">
        <f t="shared" si="0"/>
        <v>0.1508996938995746</v>
      </c>
      <c r="C41" s="11"/>
      <c r="D41" s="11"/>
      <c r="E41" s="10"/>
    </row>
    <row r="42" spans="1:2" ht="12.75">
      <c r="A42" s="13">
        <f t="shared" si="1"/>
      </c>
      <c r="B42" s="15">
        <f t="shared" si="0"/>
      </c>
    </row>
    <row r="43" spans="1:5" ht="12.75">
      <c r="A43" s="13">
        <f t="shared" si="1"/>
      </c>
      <c r="B43" s="15">
        <f t="shared" si="0"/>
      </c>
      <c r="C43" s="11"/>
      <c r="D43" s="11"/>
      <c r="E43" s="10"/>
    </row>
    <row r="44" spans="1:5" ht="12.75">
      <c r="A44" s="13">
        <f t="shared" si="1"/>
      </c>
      <c r="B44" s="15">
        <f t="shared" si="0"/>
      </c>
      <c r="C44" s="11"/>
      <c r="D44" s="11"/>
      <c r="E44" s="10"/>
    </row>
    <row r="45" spans="1:5" ht="12.75">
      <c r="A45" s="13">
        <f t="shared" si="1"/>
      </c>
      <c r="B45" s="15">
        <f t="shared" si="0"/>
      </c>
      <c r="C45" s="11"/>
      <c r="D45" s="11"/>
      <c r="E45" s="10"/>
    </row>
    <row r="46" spans="1:5" ht="12.75">
      <c r="A46" s="13">
        <f t="shared" si="1"/>
      </c>
      <c r="B46" s="15">
        <f t="shared" si="0"/>
      </c>
      <c r="C46" s="11"/>
      <c r="D46" s="11"/>
      <c r="E46" s="10"/>
    </row>
    <row r="47" spans="1:5" ht="12.75">
      <c r="A47" s="13">
        <f t="shared" si="1"/>
      </c>
      <c r="B47" s="15">
        <f t="shared" si="0"/>
      </c>
      <c r="C47" s="11"/>
      <c r="D47" s="11"/>
      <c r="E47" s="10"/>
    </row>
    <row r="48" spans="1:5" ht="12.75">
      <c r="A48" s="13">
        <f t="shared" si="1"/>
      </c>
      <c r="B48" s="15">
        <f t="shared" si="0"/>
      </c>
      <c r="C48" s="11"/>
      <c r="D48" s="11"/>
      <c r="E48" s="10"/>
    </row>
    <row r="49" spans="1:5" ht="12.75">
      <c r="A49" s="13">
        <f t="shared" si="1"/>
      </c>
      <c r="B49" s="15">
        <f t="shared" si="0"/>
      </c>
      <c r="C49" s="11"/>
      <c r="D49" s="11"/>
      <c r="E49" s="10"/>
    </row>
    <row r="50" spans="1:5" ht="12.75">
      <c r="A50" s="13">
        <f t="shared" si="1"/>
      </c>
      <c r="B50" s="15">
        <f t="shared" si="0"/>
      </c>
      <c r="C50" s="11"/>
      <c r="D50" s="11"/>
      <c r="E50" s="10"/>
    </row>
    <row r="51" spans="1:5" ht="12.75">
      <c r="A51" s="13">
        <f t="shared" si="1"/>
      </c>
      <c r="B51" s="15">
        <f t="shared" si="0"/>
      </c>
      <c r="C51" s="11"/>
      <c r="D51" s="11"/>
      <c r="E51" s="10"/>
    </row>
    <row r="52" spans="1:5" ht="12.75">
      <c r="A52" s="13">
        <f t="shared" si="1"/>
      </c>
      <c r="B52" s="15">
        <f t="shared" si="0"/>
      </c>
      <c r="C52" s="11"/>
      <c r="D52" s="11"/>
      <c r="E52" s="10"/>
    </row>
    <row r="53" spans="1:5" ht="12.75">
      <c r="A53" s="13">
        <f t="shared" si="1"/>
      </c>
      <c r="B53" s="15">
        <f t="shared" si="0"/>
      </c>
      <c r="C53" s="11"/>
      <c r="D53" s="11"/>
      <c r="E53" s="10"/>
    </row>
    <row r="54" spans="1:5" ht="12.75">
      <c r="A54" s="13">
        <f t="shared" si="1"/>
      </c>
      <c r="B54" s="15">
        <f t="shared" si="0"/>
      </c>
      <c r="C54" s="11"/>
      <c r="D54" s="11"/>
      <c r="E54" s="10"/>
    </row>
    <row r="55" spans="1:5" ht="12.75">
      <c r="A55" s="13">
        <f t="shared" si="1"/>
      </c>
      <c r="B55" s="15">
        <f t="shared" si="0"/>
      </c>
      <c r="C55" s="11"/>
      <c r="D55" s="11"/>
      <c r="E55" s="10"/>
    </row>
    <row r="56" spans="1:5" ht="12.75">
      <c r="A56" s="13">
        <f t="shared" si="1"/>
      </c>
      <c r="B56" s="15">
        <f aca="true" t="shared" si="2" ref="B56:B87">IF(A56="","",IF(A56&lt;$D$13,PI()*$D$6*SIN(A56/$D$6)/$D$11+$D$12,PI()*($D$6*SIN($D$10)+(A56-$D$10*$D$6)*COS($D$10))/$D$11+$D$12))</f>
      </c>
      <c r="C56" s="10"/>
      <c r="D56" s="10"/>
      <c r="E56" s="10"/>
    </row>
    <row r="57" spans="1:5" ht="12.75">
      <c r="A57" s="13">
        <f aca="true" t="shared" si="3" ref="A57:A88">IF(A56&gt;=$D$14,"",IF((A56+$D$15)&gt;$D$14,$D$14,A56+$D$15))</f>
      </c>
      <c r="B57" s="15">
        <f t="shared" si="2"/>
      </c>
      <c r="C57" s="10"/>
      <c r="D57" s="10"/>
      <c r="E57" s="10"/>
    </row>
    <row r="58" spans="1:5" ht="12.75">
      <c r="A58" s="13">
        <f t="shared" si="3"/>
      </c>
      <c r="B58" s="15">
        <f t="shared" si="2"/>
      </c>
      <c r="C58" s="10"/>
      <c r="D58" s="10"/>
      <c r="E58" s="10"/>
    </row>
    <row r="59" spans="1:5" ht="12.75">
      <c r="A59" s="13">
        <f t="shared" si="3"/>
      </c>
      <c r="B59" s="15">
        <f t="shared" si="2"/>
      </c>
      <c r="C59" s="10"/>
      <c r="D59" s="10"/>
      <c r="E59" s="10"/>
    </row>
    <row r="60" spans="1:5" ht="12.75">
      <c r="A60" s="13">
        <f t="shared" si="3"/>
      </c>
      <c r="B60" s="15">
        <f t="shared" si="2"/>
      </c>
      <c r="C60" s="10"/>
      <c r="D60" s="10"/>
      <c r="E60" s="10"/>
    </row>
    <row r="61" spans="1:2" ht="12.75">
      <c r="A61" s="13">
        <f t="shared" si="3"/>
      </c>
      <c r="B61" s="15">
        <f t="shared" si="2"/>
      </c>
    </row>
    <row r="62" spans="1:2" ht="12.75">
      <c r="A62" s="13">
        <f t="shared" si="3"/>
      </c>
      <c r="B62" s="15">
        <f t="shared" si="2"/>
      </c>
    </row>
    <row r="63" spans="1:2" ht="12.75">
      <c r="A63" s="13">
        <f t="shared" si="3"/>
      </c>
      <c r="B63" s="15">
        <f t="shared" si="2"/>
      </c>
    </row>
    <row r="64" spans="1:2" ht="12.75">
      <c r="A64" s="13">
        <f t="shared" si="3"/>
      </c>
      <c r="B64" s="15">
        <f t="shared" si="2"/>
      </c>
    </row>
    <row r="65" spans="1:2" ht="12.75">
      <c r="A65" s="13">
        <f t="shared" si="3"/>
      </c>
      <c r="B65" s="15">
        <f t="shared" si="2"/>
      </c>
    </row>
    <row r="66" spans="1:2" ht="12.75">
      <c r="A66" s="13">
        <f t="shared" si="3"/>
      </c>
      <c r="B66" s="15">
        <f t="shared" si="2"/>
      </c>
    </row>
    <row r="67" spans="1:2" ht="12.75">
      <c r="A67" s="13">
        <f t="shared" si="3"/>
      </c>
      <c r="B67" s="15">
        <f t="shared" si="2"/>
      </c>
    </row>
    <row r="68" spans="1:2" ht="12.75">
      <c r="A68" s="13">
        <f t="shared" si="3"/>
      </c>
      <c r="B68" s="15">
        <f t="shared" si="2"/>
      </c>
    </row>
    <row r="69" spans="1:2" ht="12.75">
      <c r="A69" s="13">
        <f t="shared" si="3"/>
      </c>
      <c r="B69" s="15">
        <f t="shared" si="2"/>
      </c>
    </row>
    <row r="70" spans="1:2" ht="12.75">
      <c r="A70" s="13">
        <f t="shared" si="3"/>
      </c>
      <c r="B70" s="15">
        <f t="shared" si="2"/>
      </c>
    </row>
    <row r="71" spans="1:2" ht="12.75">
      <c r="A71" s="13">
        <f t="shared" si="3"/>
      </c>
      <c r="B71" s="15">
        <f t="shared" si="2"/>
      </c>
    </row>
    <row r="72" spans="1:2" ht="12.75">
      <c r="A72" s="13">
        <f t="shared" si="3"/>
      </c>
      <c r="B72" s="15">
        <f t="shared" si="2"/>
      </c>
    </row>
    <row r="73" spans="1:2" ht="12.75">
      <c r="A73" s="13">
        <f t="shared" si="3"/>
      </c>
      <c r="B73" s="15">
        <f t="shared" si="2"/>
      </c>
    </row>
    <row r="74" spans="1:2" ht="12.75">
      <c r="A74" s="13">
        <f t="shared" si="3"/>
      </c>
      <c r="B74" s="15">
        <f t="shared" si="2"/>
      </c>
    </row>
    <row r="75" spans="1:2" ht="12.75">
      <c r="A75" s="13">
        <f t="shared" si="3"/>
      </c>
      <c r="B75" s="15">
        <f t="shared" si="2"/>
      </c>
    </row>
    <row r="76" spans="1:2" ht="12.75">
      <c r="A76" s="13">
        <f t="shared" si="3"/>
      </c>
      <c r="B76" s="15">
        <f t="shared" si="2"/>
      </c>
    </row>
    <row r="77" spans="1:2" ht="12.75">
      <c r="A77" s="13">
        <f t="shared" si="3"/>
      </c>
      <c r="B77" s="15">
        <f t="shared" si="2"/>
      </c>
    </row>
    <row r="78" spans="1:2" ht="12.75">
      <c r="A78" s="13">
        <f t="shared" si="3"/>
      </c>
      <c r="B78" s="15">
        <f t="shared" si="2"/>
      </c>
    </row>
    <row r="79" spans="1:2" ht="12.75">
      <c r="A79" s="13">
        <f t="shared" si="3"/>
      </c>
      <c r="B79" s="15">
        <f t="shared" si="2"/>
      </c>
    </row>
    <row r="80" spans="1:2" ht="12.75">
      <c r="A80" s="13">
        <f t="shared" si="3"/>
      </c>
      <c r="B80" s="15">
        <f t="shared" si="2"/>
      </c>
    </row>
    <row r="81" spans="1:2" ht="12.75">
      <c r="A81" s="13">
        <f t="shared" si="3"/>
      </c>
      <c r="B81" s="15">
        <f t="shared" si="2"/>
      </c>
    </row>
    <row r="82" spans="1:2" ht="12.75">
      <c r="A82" s="13">
        <f t="shared" si="3"/>
      </c>
      <c r="B82" s="15">
        <f t="shared" si="2"/>
      </c>
    </row>
    <row r="83" spans="1:2" ht="12.75">
      <c r="A83" s="13">
        <f t="shared" si="3"/>
      </c>
      <c r="B83" s="15">
        <f t="shared" si="2"/>
      </c>
    </row>
    <row r="84" spans="1:2" ht="12.75">
      <c r="A84" s="13">
        <f t="shared" si="3"/>
      </c>
      <c r="B84" s="15">
        <f t="shared" si="2"/>
      </c>
    </row>
    <row r="85" spans="1:2" ht="12.75">
      <c r="A85" s="13">
        <f t="shared" si="3"/>
      </c>
      <c r="B85" s="15">
        <f t="shared" si="2"/>
      </c>
    </row>
    <row r="86" spans="1:2" ht="12.75">
      <c r="A86" s="13">
        <f t="shared" si="3"/>
      </c>
      <c r="B86" s="15">
        <f t="shared" si="2"/>
      </c>
    </row>
    <row r="87" spans="1:2" ht="12.75">
      <c r="A87" s="13">
        <f t="shared" si="3"/>
      </c>
      <c r="B87" s="15">
        <f t="shared" si="2"/>
      </c>
    </row>
    <row r="88" spans="1:2" ht="12.75">
      <c r="A88" s="13">
        <f t="shared" si="3"/>
      </c>
      <c r="B88" s="15">
        <f aca="true" t="shared" si="4" ref="B88:B119">IF(A88="","",IF(A88&lt;$D$13,PI()*$D$6*SIN(A88/$D$6)/$D$11+$D$12,PI()*($D$6*SIN($D$10)+(A88-$D$10*$D$6)*COS($D$10))/$D$11+$D$12))</f>
      </c>
    </row>
    <row r="89" spans="1:2" ht="12.75">
      <c r="A89" s="13">
        <f aca="true" t="shared" si="5" ref="A89:A113">IF(A88&gt;=$D$14,"",IF((A88+$D$15)&gt;$D$14,$D$14,A88+$D$15))</f>
      </c>
      <c r="B89" s="15">
        <f t="shared" si="4"/>
      </c>
    </row>
    <row r="90" spans="1:2" ht="12.75">
      <c r="A90" s="13">
        <f t="shared" si="5"/>
      </c>
      <c r="B90" s="15">
        <f t="shared" si="4"/>
      </c>
    </row>
    <row r="91" spans="1:2" ht="12.75">
      <c r="A91" s="13">
        <f t="shared" si="5"/>
      </c>
      <c r="B91" s="15">
        <f t="shared" si="4"/>
      </c>
    </row>
    <row r="92" spans="1:2" ht="12.75">
      <c r="A92" s="13">
        <f t="shared" si="5"/>
      </c>
      <c r="B92" s="15">
        <f t="shared" si="4"/>
      </c>
    </row>
    <row r="93" spans="1:2" ht="12.75">
      <c r="A93" s="13">
        <f t="shared" si="5"/>
      </c>
      <c r="B93" s="15">
        <f t="shared" si="4"/>
      </c>
    </row>
    <row r="94" spans="1:2" ht="12.75">
      <c r="A94" s="13">
        <f t="shared" si="5"/>
      </c>
      <c r="B94" s="15">
        <f t="shared" si="4"/>
      </c>
    </row>
    <row r="95" spans="1:2" ht="12.75">
      <c r="A95" s="13">
        <f t="shared" si="5"/>
      </c>
      <c r="B95" s="15">
        <f t="shared" si="4"/>
      </c>
    </row>
    <row r="96" spans="1:2" ht="12.75">
      <c r="A96" s="13">
        <f t="shared" si="5"/>
      </c>
      <c r="B96" s="15">
        <f t="shared" si="4"/>
      </c>
    </row>
    <row r="97" spans="1:2" ht="12.75">
      <c r="A97" s="13">
        <f t="shared" si="5"/>
      </c>
      <c r="B97" s="15">
        <f t="shared" si="4"/>
      </c>
    </row>
    <row r="98" spans="1:2" ht="12.75">
      <c r="A98" s="13">
        <f t="shared" si="5"/>
      </c>
      <c r="B98" s="15">
        <f t="shared" si="4"/>
      </c>
    </row>
    <row r="99" spans="1:2" ht="12.75">
      <c r="A99" s="13">
        <f t="shared" si="5"/>
      </c>
      <c r="B99" s="15">
        <f t="shared" si="4"/>
      </c>
    </row>
    <row r="100" spans="1:2" ht="12.75">
      <c r="A100" s="13">
        <f t="shared" si="5"/>
      </c>
      <c r="B100" s="15">
        <f t="shared" si="4"/>
      </c>
    </row>
    <row r="101" spans="1:2" ht="12.75">
      <c r="A101" s="13">
        <f t="shared" si="5"/>
      </c>
      <c r="B101" s="15">
        <f t="shared" si="4"/>
      </c>
    </row>
    <row r="102" spans="1:2" ht="12.75">
      <c r="A102" s="13">
        <f t="shared" si="5"/>
      </c>
      <c r="B102" s="15">
        <f t="shared" si="4"/>
      </c>
    </row>
    <row r="103" spans="1:2" ht="12.75">
      <c r="A103" s="13">
        <f t="shared" si="5"/>
      </c>
      <c r="B103" s="15">
        <f t="shared" si="4"/>
      </c>
    </row>
    <row r="104" spans="1:2" ht="12.75">
      <c r="A104" s="13">
        <f t="shared" si="5"/>
      </c>
      <c r="B104" s="15">
        <f t="shared" si="4"/>
      </c>
    </row>
    <row r="105" spans="1:2" ht="12.75">
      <c r="A105" s="13">
        <f t="shared" si="5"/>
      </c>
      <c r="B105" s="15">
        <f t="shared" si="4"/>
      </c>
    </row>
    <row r="106" spans="1:2" ht="12.75">
      <c r="A106" s="13">
        <f t="shared" si="5"/>
      </c>
      <c r="B106" s="15">
        <f t="shared" si="4"/>
      </c>
    </row>
    <row r="107" spans="1:2" ht="12.75">
      <c r="A107" s="13">
        <f t="shared" si="5"/>
      </c>
      <c r="B107" s="15">
        <f t="shared" si="4"/>
      </c>
    </row>
    <row r="108" spans="1:2" ht="12.75">
      <c r="A108" s="13">
        <f t="shared" si="5"/>
      </c>
      <c r="B108" s="15">
        <f t="shared" si="4"/>
      </c>
    </row>
    <row r="109" spans="1:2" ht="12.75">
      <c r="A109" s="13">
        <f t="shared" si="5"/>
      </c>
      <c r="B109" s="15">
        <f t="shared" si="4"/>
      </c>
    </row>
    <row r="110" spans="1:2" ht="12.75">
      <c r="A110" s="13">
        <f t="shared" si="5"/>
      </c>
      <c r="B110" s="15">
        <f t="shared" si="4"/>
      </c>
    </row>
    <row r="111" spans="1:2" ht="12.75">
      <c r="A111" s="13">
        <f t="shared" si="5"/>
      </c>
      <c r="B111" s="15">
        <f t="shared" si="4"/>
      </c>
    </row>
    <row r="112" spans="1:2" ht="12.75">
      <c r="A112" s="13">
        <f t="shared" si="5"/>
      </c>
      <c r="B112" s="15">
        <f t="shared" si="4"/>
      </c>
    </row>
    <row r="113" spans="1:2" ht="12.75">
      <c r="A113" s="13">
        <f t="shared" si="5"/>
      </c>
      <c r="B113" s="15">
        <f t="shared" si="4"/>
      </c>
    </row>
    <row r="114" spans="1:2" ht="12.75">
      <c r="A114" s="13">
        <f aca="true" t="shared" si="6" ref="A114:A150">IF(A113&gt;=$D$14,"",IF((A113+$D$15)&gt;$D$14,$D$14,A113+$D$15))</f>
      </c>
      <c r="B114" s="15">
        <f aca="true" t="shared" si="7" ref="B114:B150">IF(A114="","",IF(A114&lt;$D$13,PI()*$D$6*SIN(A114/$D$6)/$D$11+$D$12,PI()*($D$6*SIN($D$10)+(A114-$D$10*$D$6)*COS($D$10))/$D$11+$D$12))</f>
      </c>
    </row>
    <row r="115" spans="1:2" ht="12.75">
      <c r="A115" s="13">
        <f t="shared" si="6"/>
      </c>
      <c r="B115" s="15">
        <f t="shared" si="7"/>
      </c>
    </row>
    <row r="116" spans="1:2" ht="12.75">
      <c r="A116" s="13">
        <f t="shared" si="6"/>
      </c>
      <c r="B116" s="15">
        <f t="shared" si="7"/>
      </c>
    </row>
    <row r="117" spans="1:2" ht="12.75">
      <c r="A117" s="13">
        <f t="shared" si="6"/>
      </c>
      <c r="B117" s="15">
        <f t="shared" si="7"/>
      </c>
    </row>
    <row r="118" spans="1:2" ht="12.75">
      <c r="A118" s="13">
        <f t="shared" si="6"/>
      </c>
      <c r="B118" s="15">
        <f t="shared" si="7"/>
      </c>
    </row>
    <row r="119" spans="1:2" ht="12.75">
      <c r="A119" s="13">
        <f t="shared" si="6"/>
      </c>
      <c r="B119" s="15">
        <f t="shared" si="7"/>
      </c>
    </row>
    <row r="120" spans="1:2" ht="12.75">
      <c r="A120" s="13">
        <f t="shared" si="6"/>
      </c>
      <c r="B120" s="15">
        <f t="shared" si="7"/>
      </c>
    </row>
    <row r="121" spans="1:2" ht="12.75">
      <c r="A121" s="13">
        <f t="shared" si="6"/>
      </c>
      <c r="B121" s="15">
        <f t="shared" si="7"/>
      </c>
    </row>
    <row r="122" spans="1:2" ht="12.75">
      <c r="A122" s="13">
        <f t="shared" si="6"/>
      </c>
      <c r="B122" s="15">
        <f t="shared" si="7"/>
      </c>
    </row>
    <row r="123" spans="1:2" ht="12.75">
      <c r="A123" s="13">
        <f t="shared" si="6"/>
      </c>
      <c r="B123" s="15">
        <f t="shared" si="7"/>
      </c>
    </row>
    <row r="124" spans="1:2" ht="12.75">
      <c r="A124" s="13">
        <f t="shared" si="6"/>
      </c>
      <c r="B124" s="15">
        <f t="shared" si="7"/>
      </c>
    </row>
    <row r="125" spans="1:2" ht="12.75">
      <c r="A125" s="13">
        <f t="shared" si="6"/>
      </c>
      <c r="B125" s="15">
        <f t="shared" si="7"/>
      </c>
    </row>
    <row r="126" spans="1:2" ht="12.75">
      <c r="A126" s="13">
        <f t="shared" si="6"/>
      </c>
      <c r="B126" s="15">
        <f t="shared" si="7"/>
      </c>
    </row>
    <row r="127" spans="1:2" ht="12.75">
      <c r="A127" s="13">
        <f t="shared" si="6"/>
      </c>
      <c r="B127" s="15">
        <f t="shared" si="7"/>
      </c>
    </row>
    <row r="128" spans="1:2" ht="12.75">
      <c r="A128" s="13">
        <f t="shared" si="6"/>
      </c>
      <c r="B128" s="15">
        <f t="shared" si="7"/>
      </c>
    </row>
    <row r="129" spans="1:2" ht="12.75">
      <c r="A129" s="13">
        <f t="shared" si="6"/>
      </c>
      <c r="B129" s="15">
        <f t="shared" si="7"/>
      </c>
    </row>
    <row r="130" spans="1:2" ht="12.75">
      <c r="A130" s="13">
        <f t="shared" si="6"/>
      </c>
      <c r="B130" s="15">
        <f t="shared" si="7"/>
      </c>
    </row>
    <row r="131" spans="1:2" ht="12.75">
      <c r="A131" s="13">
        <f t="shared" si="6"/>
      </c>
      <c r="B131" s="15">
        <f t="shared" si="7"/>
      </c>
    </row>
    <row r="132" spans="1:2" ht="12.75">
      <c r="A132" s="13">
        <f t="shared" si="6"/>
      </c>
      <c r="B132" s="15">
        <f t="shared" si="7"/>
      </c>
    </row>
    <row r="133" spans="1:2" ht="12.75">
      <c r="A133" s="13">
        <f t="shared" si="6"/>
      </c>
      <c r="B133" s="15">
        <f t="shared" si="7"/>
      </c>
    </row>
    <row r="134" spans="1:2" ht="12.75">
      <c r="A134" s="13">
        <f t="shared" si="6"/>
      </c>
      <c r="B134" s="15">
        <f t="shared" si="7"/>
      </c>
    </row>
    <row r="135" spans="1:2" ht="12.75">
      <c r="A135" s="13">
        <f t="shared" si="6"/>
      </c>
      <c r="B135" s="15">
        <f t="shared" si="7"/>
      </c>
    </row>
    <row r="136" spans="1:2" ht="12.75">
      <c r="A136" s="13">
        <f t="shared" si="6"/>
      </c>
      <c r="B136" s="15">
        <f t="shared" si="7"/>
      </c>
    </row>
    <row r="137" spans="1:2" ht="12.75">
      <c r="A137" s="13">
        <f t="shared" si="6"/>
      </c>
      <c r="B137" s="15">
        <f t="shared" si="7"/>
      </c>
    </row>
    <row r="138" spans="1:2" ht="12.75">
      <c r="A138" s="13">
        <f t="shared" si="6"/>
      </c>
      <c r="B138" s="15">
        <f t="shared" si="7"/>
      </c>
    </row>
    <row r="139" spans="1:2" ht="12.75">
      <c r="A139" s="13">
        <f t="shared" si="6"/>
      </c>
      <c r="B139" s="15">
        <f t="shared" si="7"/>
      </c>
    </row>
    <row r="140" spans="1:2" ht="12.75">
      <c r="A140" s="13">
        <f t="shared" si="6"/>
      </c>
      <c r="B140" s="15">
        <f t="shared" si="7"/>
      </c>
    </row>
    <row r="141" spans="1:2" ht="12.75">
      <c r="A141" s="13">
        <f t="shared" si="6"/>
      </c>
      <c r="B141" s="15">
        <f t="shared" si="7"/>
      </c>
    </row>
    <row r="142" spans="1:2" ht="12.75">
      <c r="A142" s="13">
        <f t="shared" si="6"/>
      </c>
      <c r="B142" s="15">
        <f t="shared" si="7"/>
      </c>
    </row>
    <row r="143" spans="1:2" ht="12.75">
      <c r="A143" s="13">
        <f t="shared" si="6"/>
      </c>
      <c r="B143" s="15">
        <f t="shared" si="7"/>
      </c>
    </row>
    <row r="144" spans="1:2" ht="12.75">
      <c r="A144" s="13">
        <f t="shared" si="6"/>
      </c>
      <c r="B144" s="15">
        <f t="shared" si="7"/>
      </c>
    </row>
    <row r="145" spans="1:2" ht="12.75">
      <c r="A145" s="13">
        <f t="shared" si="6"/>
      </c>
      <c r="B145" s="15">
        <f t="shared" si="7"/>
      </c>
    </row>
    <row r="146" spans="1:2" ht="12.75">
      <c r="A146" s="13">
        <f t="shared" si="6"/>
      </c>
      <c r="B146" s="15">
        <f t="shared" si="7"/>
      </c>
    </row>
    <row r="147" spans="1:2" ht="12.75">
      <c r="A147" s="13">
        <f t="shared" si="6"/>
      </c>
      <c r="B147" s="15">
        <f t="shared" si="7"/>
      </c>
    </row>
    <row r="148" spans="1:2" ht="12.75">
      <c r="A148" s="13">
        <f t="shared" si="6"/>
      </c>
      <c r="B148" s="15">
        <f t="shared" si="7"/>
      </c>
    </row>
    <row r="149" spans="1:2" ht="12.75">
      <c r="A149" s="13">
        <f t="shared" si="6"/>
      </c>
      <c r="B149" s="15">
        <f t="shared" si="7"/>
      </c>
    </row>
    <row r="150" spans="1:2" ht="12.75">
      <c r="A150" s="13">
        <f t="shared" si="6"/>
      </c>
      <c r="B150" s="15">
        <f t="shared" si="7"/>
      </c>
    </row>
    <row r="151" spans="1:2" ht="12.75">
      <c r="A151" s="13"/>
      <c r="B151" s="15"/>
    </row>
    <row r="152" spans="1:2" ht="12.75">
      <c r="A152" s="13"/>
      <c r="B152" s="15"/>
    </row>
    <row r="153" spans="1:2" ht="12.75">
      <c r="A153" s="13"/>
      <c r="B153" s="15"/>
    </row>
    <row r="154" spans="1:2" ht="12.75">
      <c r="A154" s="13"/>
      <c r="B154" s="15"/>
    </row>
    <row r="155" spans="1:2" ht="12.75">
      <c r="A155" s="13"/>
      <c r="B155" s="15"/>
    </row>
    <row r="156" spans="1:2" ht="12.75">
      <c r="A156" s="13"/>
      <c r="B156" s="15"/>
    </row>
    <row r="157" spans="1:2" ht="12.75">
      <c r="A157" s="13"/>
      <c r="B157" s="15"/>
    </row>
    <row r="158" spans="1:2" ht="12.75">
      <c r="A158" s="13"/>
      <c r="B158" s="15"/>
    </row>
    <row r="159" spans="1:2" ht="12.75">
      <c r="A159" s="13"/>
      <c r="B159" s="15"/>
    </row>
    <row r="160" spans="1:2" ht="12.75">
      <c r="A160" s="13"/>
      <c r="B160" s="15"/>
    </row>
    <row r="161" spans="1:2" ht="12.75">
      <c r="A161" s="13"/>
      <c r="B161" s="15"/>
    </row>
    <row r="162" spans="1:2" ht="12.75">
      <c r="A162" s="13"/>
      <c r="B162" s="15"/>
    </row>
    <row r="163" spans="1:2" ht="12.75">
      <c r="A163" s="13"/>
      <c r="B163" s="15"/>
    </row>
    <row r="164" spans="1:2" ht="12.75">
      <c r="A164" s="13"/>
      <c r="B164" s="15"/>
    </row>
    <row r="165" spans="1:2" ht="12.75">
      <c r="A165" s="13"/>
      <c r="B165" s="15"/>
    </row>
    <row r="166" spans="1:2" ht="12.75">
      <c r="A166" s="13"/>
      <c r="B166" s="15"/>
    </row>
    <row r="167" spans="1:2" ht="12.75">
      <c r="A167" s="13"/>
      <c r="B167" s="15"/>
    </row>
    <row r="168" spans="1:2" ht="12.75">
      <c r="A168" s="13"/>
      <c r="B168" s="15"/>
    </row>
    <row r="169" spans="1:2" ht="12.75">
      <c r="A169" s="13"/>
      <c r="B169" s="15"/>
    </row>
    <row r="170" spans="1:2" ht="12.75">
      <c r="A170" s="13"/>
      <c r="B170" s="15"/>
    </row>
    <row r="171" spans="1:2" ht="12.75">
      <c r="A171" s="13"/>
      <c r="B171" s="15"/>
    </row>
    <row r="172" spans="1:2" ht="12.75">
      <c r="A172" s="13"/>
      <c r="B172" s="15"/>
    </row>
    <row r="173" spans="1:2" ht="12.75">
      <c r="A173" s="13"/>
      <c r="B173" s="15"/>
    </row>
    <row r="174" spans="1:2" ht="12.75">
      <c r="A174" s="13"/>
      <c r="B174" s="15"/>
    </row>
    <row r="175" spans="1:2" ht="12.75">
      <c r="A175" s="13"/>
      <c r="B175" s="15"/>
    </row>
    <row r="176" spans="1:2" ht="12.75">
      <c r="A176" s="13"/>
      <c r="B176" s="15"/>
    </row>
    <row r="177" spans="1:2" ht="12.75">
      <c r="A177" s="13"/>
      <c r="B177" s="15"/>
    </row>
    <row r="178" spans="1:2" ht="12.75">
      <c r="A178" s="13"/>
      <c r="B178" s="15"/>
    </row>
    <row r="179" spans="1:2" ht="12.75">
      <c r="A179" s="13"/>
      <c r="B179" s="15"/>
    </row>
    <row r="180" spans="1:2" ht="12.75">
      <c r="A180" s="13"/>
      <c r="B180" s="15"/>
    </row>
    <row r="181" spans="1:2" ht="12.75">
      <c r="A181" s="13"/>
      <c r="B181" s="15"/>
    </row>
    <row r="182" spans="1:2" ht="12.75">
      <c r="A182" s="13"/>
      <c r="B182" s="15"/>
    </row>
    <row r="183" spans="1:2" ht="12.75">
      <c r="A183" s="13"/>
      <c r="B183" s="15"/>
    </row>
    <row r="184" spans="1:2" ht="12.75">
      <c r="A184" s="13"/>
      <c r="B184" s="15"/>
    </row>
    <row r="185" spans="1:2" ht="12.75">
      <c r="A185" s="13"/>
      <c r="B185" s="15"/>
    </row>
    <row r="186" spans="1:2" ht="12.75">
      <c r="A186" s="13"/>
      <c r="B186" s="15"/>
    </row>
    <row r="187" spans="1:2" ht="12.75">
      <c r="A187" s="13"/>
      <c r="B187" s="15"/>
    </row>
    <row r="188" spans="1:2" ht="12.75">
      <c r="A188" s="13"/>
      <c r="B188" s="15"/>
    </row>
    <row r="189" spans="1:2" ht="12.75">
      <c r="A189" s="13"/>
      <c r="B189" s="15"/>
    </row>
    <row r="190" spans="1:2" ht="12.75">
      <c r="A190" s="13"/>
      <c r="B190" s="15"/>
    </row>
    <row r="191" spans="1:2" ht="12.75">
      <c r="A191" s="13"/>
      <c r="B191" s="15"/>
    </row>
    <row r="192" spans="1:2" ht="12.75">
      <c r="A192" s="13"/>
      <c r="B192" s="15"/>
    </row>
    <row r="193" spans="1:2" ht="12.75">
      <c r="A193" s="13"/>
      <c r="B193" s="15"/>
    </row>
    <row r="194" spans="1:2" ht="12.75">
      <c r="A194" s="13"/>
      <c r="B194" s="15"/>
    </row>
    <row r="195" spans="1:2" ht="12.75">
      <c r="A195" s="13"/>
      <c r="B195" s="15"/>
    </row>
    <row r="196" spans="1:2" ht="12.75">
      <c r="A196" s="13"/>
      <c r="B196" s="15"/>
    </row>
    <row r="197" spans="1:2" ht="12.75">
      <c r="A197" s="13"/>
      <c r="B197" s="15"/>
    </row>
    <row r="198" spans="1:2" ht="12.75">
      <c r="A198" s="13"/>
      <c r="B198" s="15"/>
    </row>
    <row r="199" spans="1:2" ht="12.75">
      <c r="A199" s="13"/>
      <c r="B199" s="15"/>
    </row>
    <row r="200" spans="1:2" ht="12.75">
      <c r="A200" s="13"/>
      <c r="B200" s="15"/>
    </row>
  </sheetData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Vestergaard</dc:creator>
  <cp:keywords/>
  <dc:description/>
  <cp:lastModifiedBy>Erik Vestergaard</cp:lastModifiedBy>
  <cp:lastPrinted>2003-11-04T19:03:39Z</cp:lastPrinted>
  <dcterms:created xsi:type="dcterms:W3CDTF">2002-12-22T04:30:58Z</dcterms:created>
  <dcterms:modified xsi:type="dcterms:W3CDTF">2003-11-04T19:18:21Z</dcterms:modified>
  <cp:category/>
  <cp:version/>
  <cp:contentType/>
  <cp:contentStatus/>
</cp:coreProperties>
</file>